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'1'!$A$1:$G$26</definedName>
  </definedNames>
  <calcPr calcId="124519"/>
</workbook>
</file>

<file path=xl/calcChain.xml><?xml version="1.0" encoding="utf-8"?>
<calcChain xmlns="http://schemas.openxmlformats.org/spreadsheetml/2006/main">
  <c r="C31" i="2"/>
  <c r="C13" l="1"/>
  <c r="C12"/>
  <c r="C11"/>
  <c r="B19"/>
  <c r="B22"/>
  <c r="B9"/>
  <c r="G16" l="1"/>
  <c r="D9" l="1"/>
  <c r="G9" l="1"/>
  <c r="D7"/>
  <c r="F16"/>
  <c r="F8"/>
  <c r="G8"/>
  <c r="G10"/>
  <c r="G11"/>
  <c r="G12"/>
  <c r="G13"/>
  <c r="F10"/>
  <c r="F11"/>
  <c r="F12"/>
  <c r="F13"/>
  <c r="E8"/>
  <c r="C22"/>
  <c r="C10"/>
  <c r="C9" s="1"/>
  <c r="C7" s="1"/>
  <c r="C17" s="1"/>
  <c r="E13"/>
  <c r="E10"/>
  <c r="E12"/>
  <c r="E16"/>
  <c r="E11"/>
  <c r="B18"/>
  <c r="D19"/>
  <c r="D18" s="1"/>
  <c r="C19"/>
  <c r="B6"/>
  <c r="C18" l="1"/>
  <c r="E9"/>
  <c r="E7"/>
  <c r="B7"/>
  <c r="B17" s="1"/>
  <c r="F9"/>
  <c r="D17"/>
  <c r="G7" l="1"/>
  <c r="F7"/>
</calcChain>
</file>

<file path=xl/sharedStrings.xml><?xml version="1.0" encoding="utf-8"?>
<sst xmlns="http://schemas.openxmlformats.org/spreadsheetml/2006/main" count="38" uniqueCount="31">
  <si>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</si>
  <si>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</si>
  <si>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</si>
  <si>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</si>
  <si>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</si>
  <si>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</si>
  <si>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</si>
  <si>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</si>
  <si>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</si>
  <si>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</si>
  <si>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</si>
  <si>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</si>
  <si>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</si>
  <si>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</si>
  <si>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</si>
  <si>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</si>
  <si>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</si>
  <si>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</si>
  <si>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</si>
  <si>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</si>
  <si>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</si>
  <si>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</si>
  <si>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</si>
  <si>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</si>
  <si>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% исполнения</t>
  </si>
  <si>
    <t>2025 год</t>
  </si>
  <si>
    <t>Акции</t>
  </si>
  <si>
    <t>ОПЕРАТИВНАЯ ИНФОРМАЦИЯ ОБ ИСПОЛНЕНИИ БЮДЖЕТА ГОРОДА ТАГАНРОГА НА 01.11.2025</t>
  </si>
  <si>
    <t>Факт на 01.11.2025</t>
  </si>
  <si>
    <t>Факт на 01.11.2024</t>
  </si>
  <si>
    <t>Факт на 01.11.2025/
Факт на 01.11.2024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</si>
</sst>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6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vertical="center" wrapText="1"/>
    </xf>
    <xf numFmtId="0" fontId="5" fillId="4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center" wrapText="1"/>
    </xf>
    <xf numFmtId="0" fontId="9" fillId="0" borderId="4" xfId="0" applyNumberFormat="1" applyFont="1" applyBorder="1" applyAlignment="1">
      <alignment horizontal="left" vertical="top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10" fillId="0" borderId="0" xfId="0" applyNumberFormat="1" applyFont="1"/>
    <xf numFmtId="0" fontId="5" fillId="2" borderId="4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164" fontId="10" fillId="0" borderId="0" xfId="0" applyNumberFormat="1" applyFont="1"/>
    <xf numFmtId="4" fontId="10" fillId="0" borderId="0" xfId="0" applyNumberFormat="1" applyFont="1"/>
    <xf numFmtId="164" fontId="11" fillId="3" borderId="0" xfId="0" applyNumberFormat="1" applyFont="1" applyFill="1" applyAlignment="1">
      <alignment horizontal="right" vertical="center"/>
    </xf>
    <xf numFmtId="164" fontId="12" fillId="0" borderId="0" xfId="0" applyNumberFormat="1" applyFont="1"/>
    <xf numFmtId="4" fontId="12" fillId="0" borderId="0" xfId="0" applyNumberFormat="1" applyFont="1"/>
    <xf numFmtId="0" fontId="5" fillId="2" borderId="4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view="pageBreakPreview" zoomScaleSheetLayoutView="100" workbookViewId="0">
      <selection activeCell="J18" sqref="J18"/>
    </sheetView>
  </sheetViews>
  <sheetFormatPr defaultColWidth="9" defaultRowHeight="15"/>
  <cols>
    <col min="1" max="1" width="57.42578125" style="1" customWidth="1"/>
    <col min="2" max="4" width="15.5703125" style="15" customWidth="1"/>
    <col min="5" max="5" width="19.5703125" style="15" customWidth="1"/>
    <col min="6" max="7" width="19.42578125" style="15" customWidth="1"/>
    <col min="8" max="8" width="19.28515625" style="15" bestFit="1" customWidth="1"/>
    <col min="9" max="9" width="21.85546875" style="15" bestFit="1" customWidth="1"/>
    <col min="10" max="10" width="19.28515625" style="15" bestFit="1" customWidth="1"/>
    <col min="11" max="16384" width="9" style="15"/>
  </cols>
  <sheetData>
    <row r="1" spans="1:10" s="1" customFormat="1" ht="29.25" customHeight="1">
      <c r="F1" s="33" t="s">
        <v>0</v>
      </c>
      <c r="G1" s="33"/>
    </row>
    <row r="2" spans="1:10" s="1" customFormat="1" ht="25.5" customHeight="1">
      <c r="A2" s="34" t="s">
        <v>27</v>
      </c>
      <c r="B2" s="34"/>
      <c r="C2" s="34"/>
      <c r="D2" s="34"/>
      <c r="E2" s="34"/>
      <c r="F2" s="34"/>
      <c r="G2" s="34"/>
    </row>
    <row r="3" spans="1:10" s="1" customFormat="1" ht="18.75" customHeight="1">
      <c r="A3" s="2"/>
      <c r="B3" s="2"/>
      <c r="F3" s="35" t="s">
        <v>1</v>
      </c>
      <c r="G3" s="36"/>
    </row>
    <row r="4" spans="1:10" s="1" customFormat="1" ht="47.25" customHeight="1">
      <c r="A4" s="37" t="s">
        <v>2</v>
      </c>
      <c r="B4" s="39" t="s">
        <v>29</v>
      </c>
      <c r="C4" s="43" t="s">
        <v>25</v>
      </c>
      <c r="D4" s="44"/>
      <c r="E4" s="42"/>
      <c r="F4" s="41" t="s">
        <v>30</v>
      </c>
      <c r="G4" s="42"/>
    </row>
    <row r="5" spans="1:10" s="1" customFormat="1" ht="47.25" customHeight="1">
      <c r="A5" s="38"/>
      <c r="B5" s="40"/>
      <c r="C5" s="16" t="s">
        <v>3</v>
      </c>
      <c r="D5" s="31" t="s">
        <v>28</v>
      </c>
      <c r="E5" s="14" t="s">
        <v>24</v>
      </c>
      <c r="F5" s="16" t="s">
        <v>4</v>
      </c>
      <c r="G5" s="16" t="s">
        <v>5</v>
      </c>
    </row>
    <row r="6" spans="1:10" s="3" customFormat="1" ht="19.5" customHeight="1">
      <c r="A6" s="4">
        <v>1</v>
      </c>
      <c r="B6" s="5">
        <f>A6+1</f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10" ht="20.25">
      <c r="A7" s="6" t="s">
        <v>6</v>
      </c>
      <c r="B7" s="7">
        <f>B8+B9</f>
        <v>9378.5</v>
      </c>
      <c r="C7" s="22">
        <f>C8+C9</f>
        <v>13131.2</v>
      </c>
      <c r="D7" s="7">
        <f>D8+D9</f>
        <v>9766.6</v>
      </c>
      <c r="E7" s="7">
        <f>D7/C7%</f>
        <v>74.377056171560852</v>
      </c>
      <c r="F7" s="7">
        <f t="shared" ref="F7:F13" si="0">D7-B7</f>
        <v>388.10000000000036</v>
      </c>
      <c r="G7" s="7">
        <f t="shared" ref="G7:G13" si="1">D7/B7*100</f>
        <v>104.1381884096604</v>
      </c>
      <c r="H7" s="26"/>
    </row>
    <row r="8" spans="1:10" ht="24" customHeight="1">
      <c r="A8" s="8" t="s">
        <v>7</v>
      </c>
      <c r="B8" s="9">
        <v>2930.7</v>
      </c>
      <c r="C8" s="9">
        <v>4535.1000000000004</v>
      </c>
      <c r="D8" s="9">
        <v>3326.6</v>
      </c>
      <c r="E8" s="9">
        <f>D8/C8%</f>
        <v>73.352296531498737</v>
      </c>
      <c r="F8" s="23">
        <f t="shared" si="0"/>
        <v>395.90000000000009</v>
      </c>
      <c r="G8" s="23">
        <f t="shared" si="1"/>
        <v>113.5087180537073</v>
      </c>
      <c r="H8" s="26"/>
      <c r="I8" s="26"/>
    </row>
    <row r="9" spans="1:10" ht="20.25">
      <c r="A9" s="8" t="s">
        <v>8</v>
      </c>
      <c r="B9" s="9">
        <f>SUM(B10:B15)</f>
        <v>6447.8</v>
      </c>
      <c r="C9" s="9">
        <f>SUM(C10:C15)</f>
        <v>8596.1</v>
      </c>
      <c r="D9" s="9">
        <f>SUM(D10:D15)</f>
        <v>6440</v>
      </c>
      <c r="E9" s="9">
        <f t="shared" ref="E9:E13" si="2">D9/C9%</f>
        <v>74.917695233885141</v>
      </c>
      <c r="F9" s="23">
        <f t="shared" si="0"/>
        <v>-7.8000000000001819</v>
      </c>
      <c r="G9" s="23">
        <f t="shared" si="1"/>
        <v>99.879028505846961</v>
      </c>
      <c r="H9" s="26"/>
      <c r="I9" s="27"/>
      <c r="J9" s="27"/>
    </row>
    <row r="10" spans="1:10" ht="20.25">
      <c r="A10" s="10" t="s">
        <v>21</v>
      </c>
      <c r="B10" s="9">
        <v>89.4</v>
      </c>
      <c r="C10" s="9">
        <f>117.6+21.7</f>
        <v>139.29999999999998</v>
      </c>
      <c r="D10" s="9">
        <v>116.1</v>
      </c>
      <c r="E10" s="9">
        <f t="shared" si="2"/>
        <v>83.345297918162245</v>
      </c>
      <c r="F10" s="23">
        <f t="shared" si="0"/>
        <v>26.699999999999989</v>
      </c>
      <c r="G10" s="23">
        <f t="shared" si="1"/>
        <v>129.86577181208051</v>
      </c>
      <c r="H10" s="26"/>
      <c r="I10" s="28"/>
    </row>
    <row r="11" spans="1:10" ht="20.25">
      <c r="A11" s="10" t="s">
        <v>9</v>
      </c>
      <c r="B11" s="9">
        <v>2347</v>
      </c>
      <c r="C11" s="9">
        <f>3357.7+2.9-1.2</f>
        <v>3359.4</v>
      </c>
      <c r="D11" s="9">
        <v>2034.7</v>
      </c>
      <c r="E11" s="9">
        <f t="shared" si="2"/>
        <v>60.56736321962255</v>
      </c>
      <c r="F11" s="23">
        <f t="shared" si="0"/>
        <v>-312.29999999999995</v>
      </c>
      <c r="G11" s="23">
        <f t="shared" si="1"/>
        <v>86.693651469961651</v>
      </c>
      <c r="H11" s="26"/>
      <c r="I11" s="28"/>
    </row>
    <row r="12" spans="1:10" ht="20.25">
      <c r="A12" s="10" t="s">
        <v>10</v>
      </c>
      <c r="B12" s="9">
        <v>3869.9</v>
      </c>
      <c r="C12" s="9">
        <f>4876.5+1.5+20.7-1.3+6.1</f>
        <v>4903.5</v>
      </c>
      <c r="D12" s="9">
        <v>4143.1000000000004</v>
      </c>
      <c r="E12" s="9">
        <f t="shared" si="2"/>
        <v>84.492709289283184</v>
      </c>
      <c r="F12" s="23">
        <f t="shared" si="0"/>
        <v>273.20000000000027</v>
      </c>
      <c r="G12" s="23">
        <f t="shared" si="1"/>
        <v>107.05961394351276</v>
      </c>
      <c r="H12" s="26"/>
      <c r="I12" s="28"/>
    </row>
    <row r="13" spans="1:10" ht="20.25">
      <c r="A13" s="10" t="s">
        <v>11</v>
      </c>
      <c r="B13" s="9">
        <v>149.80000000000001</v>
      </c>
      <c r="C13" s="9">
        <f>170.4+10.6+1+10.9+3.5+1.9+2.5+0.1+1.6+10.4+0.1</f>
        <v>213</v>
      </c>
      <c r="D13" s="9">
        <v>178.9</v>
      </c>
      <c r="E13" s="9">
        <f t="shared" si="2"/>
        <v>83.99061032863851</v>
      </c>
      <c r="F13" s="23">
        <f t="shared" si="0"/>
        <v>29.099999999999994</v>
      </c>
      <c r="G13" s="23">
        <f t="shared" si="1"/>
        <v>119.42590120160213</v>
      </c>
      <c r="H13" s="26"/>
      <c r="I13" s="28"/>
    </row>
    <row r="14" spans="1:10" ht="27" customHeight="1">
      <c r="A14" s="10" t="s">
        <v>23</v>
      </c>
      <c r="B14" s="9">
        <v>0.2</v>
      </c>
      <c r="C14" s="9">
        <v>0</v>
      </c>
      <c r="D14" s="9">
        <v>0</v>
      </c>
      <c r="E14" s="9" t="s">
        <v>12</v>
      </c>
      <c r="F14" s="23" t="s">
        <v>12</v>
      </c>
      <c r="G14" s="23" t="s">
        <v>12</v>
      </c>
      <c r="H14" s="26"/>
      <c r="I14" s="28"/>
    </row>
    <row r="15" spans="1:10" ht="37.5">
      <c r="A15" s="10" t="s">
        <v>22</v>
      </c>
      <c r="B15" s="9">
        <v>-8.5</v>
      </c>
      <c r="C15" s="9">
        <v>-19.100000000000001</v>
      </c>
      <c r="D15" s="9">
        <v>-32.799999999999997</v>
      </c>
      <c r="E15" s="9" t="s">
        <v>12</v>
      </c>
      <c r="F15" s="23" t="s">
        <v>12</v>
      </c>
      <c r="G15" s="23" t="s">
        <v>12</v>
      </c>
      <c r="H15" s="26"/>
      <c r="I15" s="28"/>
      <c r="J15" s="29"/>
    </row>
    <row r="16" spans="1:10" ht="37.9" customHeight="1">
      <c r="A16" s="6" t="s">
        <v>13</v>
      </c>
      <c r="B16" s="7">
        <v>9259.6</v>
      </c>
      <c r="C16" s="22">
        <v>13059.5</v>
      </c>
      <c r="D16" s="22">
        <v>9826.1</v>
      </c>
      <c r="E16" s="7">
        <f>D16/C16%</f>
        <v>75.241012289903907</v>
      </c>
      <c r="F16" s="7">
        <f>D16-B16</f>
        <v>566.5</v>
      </c>
      <c r="G16" s="7">
        <f>D16/B16*100</f>
        <v>106.11797485852522</v>
      </c>
      <c r="H16" s="26"/>
      <c r="I16" s="26"/>
    </row>
    <row r="17" spans="1:10" ht="20.25">
      <c r="A17" s="11" t="s">
        <v>14</v>
      </c>
      <c r="B17" s="17">
        <f>B7-B16</f>
        <v>118.89999999999964</v>
      </c>
      <c r="C17" s="22">
        <f>C7-C16</f>
        <v>71.700000000000728</v>
      </c>
      <c r="D17" s="7">
        <f>D7-D16</f>
        <v>-59.5</v>
      </c>
      <c r="E17" s="7"/>
      <c r="F17" s="17"/>
      <c r="G17" s="17"/>
      <c r="H17" s="26"/>
    </row>
    <row r="18" spans="1:10" ht="20.25">
      <c r="A18" s="12" t="s">
        <v>15</v>
      </c>
      <c r="B18" s="18">
        <f>B22+B26+B19+B25</f>
        <v>-118.89999999999999</v>
      </c>
      <c r="C18" s="18">
        <f t="shared" ref="C18" si="3">C22+C26+C19+C25</f>
        <v>-71.699999999999989</v>
      </c>
      <c r="D18" s="18">
        <f>D22+D26+D19</f>
        <v>59.5</v>
      </c>
      <c r="E18" s="18"/>
      <c r="F18" s="24"/>
      <c r="G18" s="24"/>
    </row>
    <row r="19" spans="1:10" ht="20.25">
      <c r="A19" s="13" t="s">
        <v>16</v>
      </c>
      <c r="B19" s="19">
        <f>B20-B21</f>
        <v>49.3</v>
      </c>
      <c r="C19" s="19">
        <f>C20-C21</f>
        <v>-25.599999999999994</v>
      </c>
      <c r="D19" s="19">
        <f t="shared" ref="D19" si="4">D20-D21</f>
        <v>0</v>
      </c>
      <c r="E19" s="19"/>
      <c r="F19" s="25"/>
      <c r="G19" s="25"/>
      <c r="H19" s="27"/>
      <c r="I19" s="27"/>
      <c r="J19" s="30"/>
    </row>
    <row r="20" spans="1:10" ht="20.25">
      <c r="A20" s="13" t="s">
        <v>17</v>
      </c>
      <c r="B20" s="20">
        <v>79.3</v>
      </c>
      <c r="C20" s="20">
        <v>190</v>
      </c>
      <c r="D20" s="20">
        <v>190</v>
      </c>
      <c r="E20" s="20"/>
      <c r="F20" s="9"/>
      <c r="G20" s="9"/>
    </row>
    <row r="21" spans="1:10" ht="20.25">
      <c r="A21" s="13" t="s">
        <v>18</v>
      </c>
      <c r="B21" s="20">
        <v>30</v>
      </c>
      <c r="C21" s="20">
        <v>215.6</v>
      </c>
      <c r="D21" s="20">
        <v>190</v>
      </c>
      <c r="E21" s="20"/>
      <c r="F21" s="9"/>
      <c r="G21" s="9"/>
    </row>
    <row r="22" spans="1:10" ht="20.25">
      <c r="A22" s="13" t="s">
        <v>19</v>
      </c>
      <c r="B22" s="19">
        <f>B23-B24</f>
        <v>0</v>
      </c>
      <c r="C22" s="19">
        <f t="shared" ref="C22" si="5">C23-C24</f>
        <v>-101.1</v>
      </c>
      <c r="D22" s="19">
        <v>0</v>
      </c>
      <c r="E22" s="19"/>
      <c r="F22" s="25"/>
      <c r="G22" s="25"/>
    </row>
    <row r="23" spans="1:10" ht="20.25">
      <c r="A23" s="13" t="s">
        <v>17</v>
      </c>
      <c r="B23" s="21">
        <v>0</v>
      </c>
      <c r="C23" s="21">
        <v>0</v>
      </c>
      <c r="D23" s="21">
        <v>0</v>
      </c>
      <c r="E23" s="21"/>
      <c r="F23" s="21"/>
      <c r="G23" s="21"/>
    </row>
    <row r="24" spans="1:10" ht="20.25">
      <c r="A24" s="13" t="s">
        <v>18</v>
      </c>
      <c r="B24" s="21">
        <v>0</v>
      </c>
      <c r="C24" s="21">
        <v>101.1</v>
      </c>
      <c r="D24" s="21">
        <v>0</v>
      </c>
      <c r="E24" s="21"/>
      <c r="F24" s="21"/>
      <c r="G24" s="21"/>
    </row>
    <row r="25" spans="1:10" ht="20.25">
      <c r="A25" s="13" t="s">
        <v>26</v>
      </c>
      <c r="B25" s="21">
        <v>0</v>
      </c>
      <c r="C25" s="21">
        <v>55</v>
      </c>
      <c r="D25" s="21">
        <v>0</v>
      </c>
      <c r="E25" s="21"/>
      <c r="F25" s="21"/>
      <c r="G25" s="21"/>
    </row>
    <row r="26" spans="1:10" ht="20.25">
      <c r="A26" s="13" t="s">
        <v>20</v>
      </c>
      <c r="B26" s="21">
        <v>-168.2</v>
      </c>
      <c r="C26" s="21">
        <v>0</v>
      </c>
      <c r="D26" s="32">
        <v>59.5</v>
      </c>
      <c r="E26" s="21"/>
      <c r="F26" s="21"/>
      <c r="G26" s="21"/>
    </row>
    <row r="30" spans="1:10">
      <c r="C30" s="15">
        <v>215.6</v>
      </c>
    </row>
    <row r="31" spans="1:10">
      <c r="C31" s="26">
        <f>C30-C21</f>
        <v>0</v>
      </c>
    </row>
  </sheetData>
  <mergeCells count="7">
    <mergeCell ref="F1:G1"/>
    <mergeCell ref="A2:G2"/>
    <mergeCell ref="F3:G3"/>
    <mergeCell ref="A4:A5"/>
    <mergeCell ref="B4:B5"/>
    <mergeCell ref="F4:G4"/>
    <mergeCell ref="C4:E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2025-10-31T10:56:19Z</cp:lastPrinted>
  <dcterms:created xsi:type="dcterms:W3CDTF">2024-07-29T07:29:59Z</dcterms:created>
  <dcterms:modified xsi:type="dcterms:W3CDTF">2025-11-18T12:37:48Z</dcterms:modified>
</cp:coreProperties>
</file>